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ND_2019-05_greiderēšana\"/>
    </mc:Choice>
  </mc:AlternateContent>
  <xr:revisionPtr revIDLastSave="0" documentId="13_ncr:1_{53DD2B73-5DED-4C7E-AD4A-E0E29F78AB7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F39" i="1"/>
  <c r="G38" i="1"/>
  <c r="F38" i="1"/>
  <c r="G37" i="1"/>
  <c r="F37" i="1"/>
  <c r="G36" i="1"/>
  <c r="F36" i="1"/>
  <c r="E21" i="1"/>
  <c r="E20" i="1"/>
  <c r="E19" i="1"/>
  <c r="E18" i="1"/>
  <c r="E22" i="1" s="1"/>
  <c r="G7" i="1" l="1"/>
  <c r="F7" i="1"/>
  <c r="G6" i="1"/>
  <c r="F6" i="1"/>
  <c r="G5" i="1"/>
  <c r="F5" i="1"/>
  <c r="G4" i="1"/>
  <c r="F4" i="1"/>
  <c r="F40" i="1" l="1"/>
  <c r="G40" i="1" l="1"/>
  <c r="F8" i="1" l="1"/>
  <c r="G8" i="1" l="1"/>
</calcChain>
</file>

<file path=xl/sharedStrings.xml><?xml version="1.0" encoding="utf-8"?>
<sst xmlns="http://schemas.openxmlformats.org/spreadsheetml/2006/main" count="85" uniqueCount="35">
  <si>
    <t>tiek noteikts balstoties šādiem vērtēšanas kritērijiem un to īpatsvariem</t>
  </si>
  <si>
    <t>Kritēriju aprēķinu formulas</t>
  </si>
  <si>
    <t>Kritērijs</t>
  </si>
  <si>
    <t>A</t>
  </si>
  <si>
    <t>B</t>
  </si>
  <si>
    <t>C</t>
  </si>
  <si>
    <t>D</t>
  </si>
  <si>
    <t>ZS "Viļņi" piedāvājuma kritēriju aprēķi pēc formulām</t>
  </si>
  <si>
    <t>Kopā iegūtais punktu skaits 1.daļā</t>
  </si>
  <si>
    <t>Kopā iegūtais punktu skaits 2.daļā</t>
  </si>
  <si>
    <t>Kopā iegūtais punktu skaits 3.daļā</t>
  </si>
  <si>
    <t xml:space="preserve">Pašvaldības ceļu greiderēšana EUR/1km (faktisko km)-C klasei visā ceļa platumā </t>
  </si>
  <si>
    <t>Iesēdumu un bedru labošana grants seguma ceļiem (grants uzbēršana ar pretendenta materiālu) EUR/1m3</t>
  </si>
  <si>
    <t xml:space="preserve">Pašvaldības ceļu greiderēšana EUR/1km (faktisko km)-D klasei visā ceļa platumā </t>
  </si>
  <si>
    <t>ZS "Viļņi" piedāvātā cena bez PVN EUR</t>
  </si>
  <si>
    <t>VAS "Latvijas autoceļu uzturētājs" piedāvātā cena bez PVN EUR</t>
  </si>
  <si>
    <t>Greidera vienas stundas darbs nobrauktuvju un laukumu planēšanai</t>
  </si>
  <si>
    <r>
      <t xml:space="preserve">Kritērijs </t>
    </r>
    <r>
      <rPr>
        <b/>
        <sz val="9"/>
        <color theme="1"/>
        <rFont val="Calibri"/>
        <family val="2"/>
        <charset val="186"/>
        <scheme val="minor"/>
      </rPr>
      <t xml:space="preserve">A </t>
    </r>
    <r>
      <rPr>
        <sz val="9"/>
        <color theme="1"/>
        <rFont val="Calibri"/>
        <family val="2"/>
        <charset val="186"/>
        <scheme val="minor"/>
      </rPr>
      <t>= 
= 35*(lētākā piedāvājuma cena/vērtējamā piedāvājuma cena)</t>
    </r>
  </si>
  <si>
    <r>
      <t xml:space="preserve">Kritērijs </t>
    </r>
    <r>
      <rPr>
        <b/>
        <sz val="9"/>
        <color theme="1"/>
        <rFont val="Calibri"/>
        <family val="2"/>
        <charset val="186"/>
        <scheme val="minor"/>
      </rPr>
      <t>B</t>
    </r>
    <r>
      <rPr>
        <sz val="9"/>
        <color theme="1"/>
        <rFont val="Calibri"/>
        <family val="2"/>
        <charset val="186"/>
        <scheme val="minor"/>
      </rPr>
      <t xml:space="preserve"> =
= 40* (lētākā piedāvājuma cena/vērtējamā piedāvājuma cena)</t>
    </r>
  </si>
  <si>
    <r>
      <t xml:space="preserve">Kritērijs </t>
    </r>
    <r>
      <rPr>
        <b/>
        <sz val="9"/>
        <color theme="1"/>
        <rFont val="Calibri"/>
        <family val="2"/>
        <charset val="186"/>
        <scheme val="minor"/>
      </rPr>
      <t xml:space="preserve">C </t>
    </r>
    <r>
      <rPr>
        <sz val="9"/>
        <color theme="1"/>
        <rFont val="Calibri"/>
        <family val="2"/>
        <charset val="186"/>
        <scheme val="minor"/>
      </rPr>
      <t>= 
=5*(lētākā piedāvājuma cena/vērtējamā piedāvājuma cena)</t>
    </r>
  </si>
  <si>
    <r>
      <t xml:space="preserve">Kritērijs </t>
    </r>
    <r>
      <rPr>
        <b/>
        <sz val="9"/>
        <color theme="1"/>
        <rFont val="Calibri"/>
        <family val="2"/>
        <charset val="186"/>
        <scheme val="minor"/>
      </rPr>
      <t xml:space="preserve">D </t>
    </r>
    <r>
      <rPr>
        <sz val="9"/>
        <color theme="1"/>
        <rFont val="Calibri"/>
        <family val="2"/>
        <charset val="186"/>
        <scheme val="minor"/>
      </rPr>
      <t>= =20*(lētākā piedāvājuma cena/vērtējamā piedāvājuma cena)</t>
    </r>
  </si>
  <si>
    <t>VAS "Latvijas autoceļu uzturētājs" piedāvājuma kritēriju aprēķini pēc formulām</t>
  </si>
  <si>
    <r>
      <t xml:space="preserve">Kritērijs </t>
    </r>
    <r>
      <rPr>
        <b/>
        <sz val="9"/>
        <color theme="1"/>
        <rFont val="Calibri"/>
        <family val="2"/>
        <charset val="186"/>
        <scheme val="minor"/>
      </rPr>
      <t xml:space="preserve">A </t>
    </r>
    <r>
      <rPr>
        <sz val="9"/>
        <color theme="1"/>
        <rFont val="Calibri"/>
        <family val="2"/>
        <charset val="186"/>
        <scheme val="minor"/>
      </rPr>
      <t>= 
= 25*(lētākā piedāvājuma cena/vērtējamā piedāvājuma cena)</t>
    </r>
  </si>
  <si>
    <r>
      <t xml:space="preserve">Kritērijs </t>
    </r>
    <r>
      <rPr>
        <b/>
        <sz val="9"/>
        <color theme="1"/>
        <rFont val="Calibri"/>
        <family val="2"/>
        <charset val="186"/>
        <scheme val="minor"/>
      </rPr>
      <t>B</t>
    </r>
    <r>
      <rPr>
        <sz val="9"/>
        <color theme="1"/>
        <rFont val="Calibri"/>
        <family val="2"/>
        <charset val="186"/>
        <scheme val="minor"/>
      </rPr>
      <t xml:space="preserve"> =
= 50* (lētākā piedāvājuma cena/vērtējamā piedāvājuma cena)</t>
    </r>
  </si>
  <si>
    <r>
      <rPr>
        <b/>
        <sz val="9"/>
        <color theme="1"/>
        <rFont val="Calibri"/>
        <family val="2"/>
        <charset val="186"/>
        <scheme val="minor"/>
      </rPr>
      <t xml:space="preserve">Saimnieciski izdevīgākais piedāvājums 3.iepirkuma daļā: </t>
    </r>
    <r>
      <rPr>
        <sz val="9"/>
        <color theme="1"/>
        <rFont val="Calibri"/>
        <family val="2"/>
        <charset val="186"/>
        <scheme val="minor"/>
      </rPr>
      <t xml:space="preserve">Ceļi – C klase- Otaņķu pagasts-9,87 km, D klase- Otaņķu pagasts – 30.56 km, </t>
    </r>
  </si>
  <si>
    <r>
      <t>Saimnieciski izdevīgākais piedāvājums 2.iepirkuma daļā:</t>
    </r>
    <r>
      <rPr>
        <sz val="9"/>
        <color indexed="8"/>
        <rFont val="Calibri"/>
        <family val="2"/>
        <charset val="186"/>
        <scheme val="minor"/>
      </rPr>
      <t xml:space="preserve"> Ceļi – C klase- Nīcas pagasts-30,82 km, D klase- Nīcas pagasts – 26,25 km</t>
    </r>
    <r>
      <rPr>
        <b/>
        <sz val="9"/>
        <color indexed="8"/>
        <rFont val="Calibri"/>
        <family val="2"/>
        <charset val="186"/>
        <scheme val="minor"/>
      </rPr>
      <t xml:space="preserve"> </t>
    </r>
  </si>
  <si>
    <r>
      <t>Saimnieciski izdevīgākais piedāvājums 1.iepirkuma daļā:</t>
    </r>
    <r>
      <rPr>
        <sz val="9"/>
        <color indexed="8"/>
        <rFont val="Calibri"/>
        <family val="2"/>
        <charset val="186"/>
        <scheme val="minor"/>
      </rPr>
      <t xml:space="preserve"> Ceļi – C klase- Nīcas pagasts-15.03 km, D klase- Nīcas pagasts – 42.49 km,</t>
    </r>
    <r>
      <rPr>
        <b/>
        <sz val="9"/>
        <color indexed="8"/>
        <rFont val="Calibri"/>
        <family val="2"/>
        <charset val="186"/>
        <scheme val="minor"/>
      </rPr>
      <t xml:space="preserve"> </t>
    </r>
  </si>
  <si>
    <t>Komisijas priekšsēdētājas vietniece:</t>
  </si>
  <si>
    <t>/I.Taurinskaite/</t>
  </si>
  <si>
    <t>/D.Tapiņa/</t>
  </si>
  <si>
    <t>Komisijas locekļi:</t>
  </si>
  <si>
    <t>/I.Ģirne/</t>
  </si>
  <si>
    <t>/A.Šlisere/</t>
  </si>
  <si>
    <t>/A.Veiss/</t>
  </si>
  <si>
    <t>Komisijas priekšsēdētāja: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</si>
</sst>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  <font>
      <b/>
      <sz val="9"/>
      <color indexed="8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/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2" xfId="0" applyFont="1" applyFill="1" applyBorder="1" applyAlignment="1"/>
    <xf numFmtId="0" fontId="3" fillId="0" borderId="0" xfId="0" applyFont="1" applyBorder="1"/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/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topLeftCell="A19" zoomScale="130" zoomScaleNormal="130" workbookViewId="0">
      <selection activeCell="G47" sqref="G47"/>
    </sheetView>
  </sheetViews>
  <sheetFormatPr defaultRowHeight="15" x14ac:dyDescent="0.25"/>
  <cols>
    <col min="1" max="1" width="3.7109375" customWidth="1"/>
    <col min="2" max="2" width="23.42578125" customWidth="1"/>
    <col min="3" max="3" width="9.5703125" customWidth="1"/>
    <col min="4" max="4" width="18.5703125" customWidth="1"/>
    <col min="5" max="5" width="15.42578125" customWidth="1"/>
    <col min="6" max="6" width="14.7109375" customWidth="1"/>
    <col min="7" max="7" width="14.140625" customWidth="1"/>
    <col min="8" max="8" width="12.85546875" customWidth="1"/>
    <col min="9" max="9" width="15.28515625" customWidth="1"/>
    <col min="11" max="11" width="12.85546875" customWidth="1"/>
    <col min="12" max="12" width="10.28515625" customWidth="1"/>
  </cols>
  <sheetData>
    <row r="1" spans="1:13" s="2" customFormat="1" ht="15.75" x14ac:dyDescent="0.25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  <c r="K1" s="3"/>
      <c r="L1" s="3"/>
    </row>
    <row r="2" spans="1:13" ht="15.7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7"/>
      <c r="K2" s="3"/>
    </row>
    <row r="3" spans="1:13" ht="84" x14ac:dyDescent="0.25">
      <c r="A3" s="36" t="s">
        <v>2</v>
      </c>
      <c r="B3" s="37"/>
      <c r="C3" s="26" t="s">
        <v>14</v>
      </c>
      <c r="D3" s="26" t="s">
        <v>15</v>
      </c>
      <c r="E3" s="26" t="s">
        <v>1</v>
      </c>
      <c r="F3" s="26" t="s">
        <v>7</v>
      </c>
      <c r="G3" s="27" t="s">
        <v>21</v>
      </c>
      <c r="H3" s="6"/>
      <c r="I3" s="7"/>
      <c r="J3" s="7"/>
      <c r="K3" s="2"/>
      <c r="M3" s="4"/>
    </row>
    <row r="4" spans="1:13" ht="72" x14ac:dyDescent="0.25">
      <c r="A4" s="28" t="s">
        <v>3</v>
      </c>
      <c r="B4" s="9" t="s">
        <v>11</v>
      </c>
      <c r="C4" s="18">
        <v>30.95</v>
      </c>
      <c r="D4" s="8">
        <v>34.49</v>
      </c>
      <c r="E4" s="26" t="s">
        <v>17</v>
      </c>
      <c r="F4" s="19">
        <f>35*(C4/C4)</f>
        <v>35</v>
      </c>
      <c r="G4" s="19">
        <f>35*(C4/D4)</f>
        <v>31.407654392577555</v>
      </c>
      <c r="H4" s="6"/>
      <c r="I4" s="7"/>
      <c r="J4" s="7"/>
      <c r="K4" s="2"/>
    </row>
    <row r="5" spans="1:13" ht="72" x14ac:dyDescent="0.25">
      <c r="A5" s="28" t="s">
        <v>4</v>
      </c>
      <c r="B5" s="9" t="s">
        <v>13</v>
      </c>
      <c r="C5" s="18">
        <v>30.95</v>
      </c>
      <c r="D5" s="8">
        <v>34.49</v>
      </c>
      <c r="E5" s="26" t="s">
        <v>18</v>
      </c>
      <c r="F5" s="19">
        <f>40*(C5/C5)</f>
        <v>40</v>
      </c>
      <c r="G5" s="19">
        <f>40*(C5/D5)</f>
        <v>35.894462162945779</v>
      </c>
      <c r="H5" s="6"/>
      <c r="I5" s="7"/>
      <c r="J5" s="7"/>
      <c r="K5" s="2"/>
    </row>
    <row r="6" spans="1:13" ht="72" x14ac:dyDescent="0.25">
      <c r="A6" s="28" t="s">
        <v>5</v>
      </c>
      <c r="B6" s="9" t="s">
        <v>16</v>
      </c>
      <c r="C6" s="18">
        <v>30</v>
      </c>
      <c r="D6" s="8">
        <v>48.17</v>
      </c>
      <c r="E6" s="26" t="s">
        <v>19</v>
      </c>
      <c r="F6" s="19">
        <f>5*(C6/C6)</f>
        <v>5</v>
      </c>
      <c r="G6" s="19">
        <f>5*(C6/D6)</f>
        <v>3.1139713514635665</v>
      </c>
      <c r="H6" s="6"/>
      <c r="I6" s="7"/>
      <c r="J6" s="7"/>
      <c r="K6" s="2"/>
    </row>
    <row r="7" spans="1:13" ht="72" x14ac:dyDescent="0.25">
      <c r="A7" s="28" t="s">
        <v>6</v>
      </c>
      <c r="B7" s="9" t="s">
        <v>12</v>
      </c>
      <c r="C7" s="18">
        <v>18.5</v>
      </c>
      <c r="D7" s="8">
        <v>21.85</v>
      </c>
      <c r="E7" s="26" t="s">
        <v>20</v>
      </c>
      <c r="F7" s="19">
        <f>20*(C7/C7)</f>
        <v>20</v>
      </c>
      <c r="G7" s="19">
        <f>20*(C7/D7)</f>
        <v>16.933638443935926</v>
      </c>
      <c r="H7" s="6"/>
      <c r="I7" s="7"/>
      <c r="J7" s="7"/>
      <c r="K7" s="2"/>
    </row>
    <row r="8" spans="1:13" ht="15.75" x14ac:dyDescent="0.25">
      <c r="A8" s="34" t="s">
        <v>8</v>
      </c>
      <c r="B8" s="34"/>
      <c r="C8" s="34"/>
      <c r="D8" s="34"/>
      <c r="E8" s="35"/>
      <c r="F8" s="20">
        <f>SUM(F4:F7)</f>
        <v>100</v>
      </c>
      <c r="G8" s="21">
        <f>SUM(G4:G7)</f>
        <v>87.349726350922822</v>
      </c>
      <c r="H8" s="6"/>
      <c r="I8" s="7"/>
      <c r="J8" s="7"/>
      <c r="K8" s="2"/>
    </row>
    <row r="9" spans="1:13" ht="15.75" x14ac:dyDescent="0.25">
      <c r="A9" s="23"/>
      <c r="B9" s="23"/>
      <c r="C9" s="23"/>
      <c r="D9" s="23"/>
      <c r="E9" s="23"/>
      <c r="F9" s="24"/>
      <c r="G9" s="25"/>
      <c r="H9" s="6"/>
      <c r="I9" s="7"/>
      <c r="J9" s="7"/>
      <c r="K9" s="2"/>
    </row>
    <row r="10" spans="1:13" ht="18.75" customHeight="1" x14ac:dyDescent="0.25">
      <c r="A10" s="6"/>
      <c r="B10" s="29" t="s">
        <v>34</v>
      </c>
      <c r="C10" s="10"/>
      <c r="D10" s="11"/>
      <c r="E10" s="31" t="s">
        <v>29</v>
      </c>
      <c r="F10" s="6"/>
      <c r="G10" s="6"/>
      <c r="H10" s="6"/>
      <c r="I10" s="7"/>
      <c r="J10" s="6"/>
      <c r="K10" s="3"/>
      <c r="L10" s="1"/>
    </row>
    <row r="11" spans="1:13" ht="17.25" customHeight="1" x14ac:dyDescent="0.25">
      <c r="A11" s="6"/>
      <c r="B11" s="38" t="s">
        <v>27</v>
      </c>
      <c r="C11" s="38"/>
      <c r="D11" s="11"/>
      <c r="E11" s="31" t="s">
        <v>28</v>
      </c>
      <c r="F11" s="6"/>
      <c r="G11" s="6"/>
      <c r="H11" s="6"/>
      <c r="I11" s="7"/>
      <c r="J11" s="6"/>
      <c r="K11" s="3"/>
      <c r="L11" s="1"/>
    </row>
    <row r="12" spans="1:13" ht="18" customHeight="1" x14ac:dyDescent="0.25">
      <c r="A12" s="6"/>
      <c r="B12" s="29" t="s">
        <v>30</v>
      </c>
      <c r="C12" s="29"/>
      <c r="D12" s="30"/>
      <c r="E12" s="31" t="s">
        <v>33</v>
      </c>
      <c r="F12" s="6"/>
      <c r="G12" s="6"/>
      <c r="H12" s="6"/>
      <c r="I12" s="6"/>
      <c r="J12" s="6"/>
      <c r="K12" s="2"/>
    </row>
    <row r="13" spans="1:13" ht="18.75" customHeight="1" x14ac:dyDescent="0.25">
      <c r="A13" s="6"/>
      <c r="B13" s="12"/>
      <c r="C13" s="12"/>
      <c r="D13" s="6"/>
      <c r="E13" s="31" t="s">
        <v>31</v>
      </c>
      <c r="F13" s="6"/>
      <c r="G13" s="6"/>
      <c r="H13" s="6"/>
      <c r="I13" s="6"/>
      <c r="J13" s="6"/>
      <c r="K13" s="2"/>
    </row>
    <row r="14" spans="1:13" ht="18.75" customHeight="1" x14ac:dyDescent="0.25">
      <c r="A14" s="6"/>
      <c r="B14" s="12"/>
      <c r="C14" s="12"/>
      <c r="D14" s="6"/>
      <c r="E14" s="31" t="s">
        <v>32</v>
      </c>
      <c r="F14" s="6"/>
      <c r="G14" s="6"/>
      <c r="H14" s="6"/>
      <c r="I14" s="6"/>
      <c r="J14" s="6"/>
      <c r="K14" s="2"/>
    </row>
    <row r="15" spans="1:13" s="2" customFormat="1" ht="15.75" x14ac:dyDescent="0.25">
      <c r="A15" s="5" t="s">
        <v>25</v>
      </c>
      <c r="B15" s="6"/>
      <c r="C15" s="6"/>
      <c r="D15" s="6"/>
      <c r="E15" s="6"/>
      <c r="F15" s="6"/>
      <c r="G15" s="6"/>
      <c r="H15" s="6"/>
      <c r="I15" s="6"/>
      <c r="J15" s="6"/>
    </row>
    <row r="16" spans="1:13" ht="15.75" x14ac:dyDescent="0.25">
      <c r="A16" s="6" t="s">
        <v>0</v>
      </c>
      <c r="B16" s="6"/>
      <c r="C16" s="6"/>
      <c r="D16" s="6"/>
      <c r="E16" s="6"/>
      <c r="F16" s="6"/>
      <c r="G16" s="6"/>
      <c r="H16" s="6"/>
      <c r="I16" s="6"/>
      <c r="J16" s="6"/>
      <c r="K16" s="2"/>
    </row>
    <row r="17" spans="1:11" ht="72" customHeight="1" x14ac:dyDescent="0.25">
      <c r="A17" s="36" t="s">
        <v>2</v>
      </c>
      <c r="B17" s="37"/>
      <c r="C17" s="26" t="s">
        <v>15</v>
      </c>
      <c r="D17" s="26" t="s">
        <v>1</v>
      </c>
      <c r="E17" s="27" t="s">
        <v>21</v>
      </c>
      <c r="F17" s="6"/>
      <c r="G17" s="6"/>
      <c r="H17" s="6"/>
      <c r="I17" s="2"/>
    </row>
    <row r="18" spans="1:11" ht="62.25" customHeight="1" x14ac:dyDescent="0.25">
      <c r="A18" s="28" t="s">
        <v>3</v>
      </c>
      <c r="B18" s="9" t="s">
        <v>11</v>
      </c>
      <c r="C18" s="8">
        <v>34.49</v>
      </c>
      <c r="D18" s="26" t="s">
        <v>17</v>
      </c>
      <c r="E18" s="19">
        <f>35*(C18/C18)</f>
        <v>35</v>
      </c>
      <c r="F18" s="6"/>
      <c r="G18" s="6"/>
      <c r="H18" s="6"/>
      <c r="I18" s="2"/>
    </row>
    <row r="19" spans="1:11" ht="60.75" customHeight="1" x14ac:dyDescent="0.25">
      <c r="A19" s="28" t="s">
        <v>4</v>
      </c>
      <c r="B19" s="9" t="s">
        <v>13</v>
      </c>
      <c r="C19" s="8">
        <v>34.49</v>
      </c>
      <c r="D19" s="26" t="s">
        <v>18</v>
      </c>
      <c r="E19" s="19">
        <f>40*(C19/C19)</f>
        <v>40</v>
      </c>
      <c r="F19" s="6"/>
      <c r="G19" s="6"/>
      <c r="H19" s="6"/>
      <c r="I19" s="2"/>
    </row>
    <row r="20" spans="1:11" ht="50.25" customHeight="1" x14ac:dyDescent="0.25">
      <c r="A20" s="28" t="s">
        <v>5</v>
      </c>
      <c r="B20" s="9" t="s">
        <v>16</v>
      </c>
      <c r="C20" s="8">
        <v>48.17</v>
      </c>
      <c r="D20" s="26" t="s">
        <v>19</v>
      </c>
      <c r="E20" s="19">
        <f>5*(C20/C20)</f>
        <v>5</v>
      </c>
      <c r="F20" s="6"/>
      <c r="G20" s="6"/>
      <c r="H20" s="6"/>
      <c r="I20" s="2"/>
    </row>
    <row r="21" spans="1:11" ht="51" customHeight="1" x14ac:dyDescent="0.25">
      <c r="A21" s="28" t="s">
        <v>6</v>
      </c>
      <c r="B21" s="9" t="s">
        <v>12</v>
      </c>
      <c r="C21" s="8">
        <v>21.85</v>
      </c>
      <c r="D21" s="26" t="s">
        <v>20</v>
      </c>
      <c r="E21" s="19">
        <f>20*(C21/C21)</f>
        <v>20</v>
      </c>
      <c r="F21" s="7"/>
      <c r="G21" s="7"/>
      <c r="H21" s="7"/>
      <c r="I21" s="2"/>
    </row>
    <row r="22" spans="1:11" ht="15.75" x14ac:dyDescent="0.25">
      <c r="A22" s="32" t="s">
        <v>9</v>
      </c>
      <c r="B22" s="32"/>
      <c r="C22" s="32"/>
      <c r="D22" s="32"/>
      <c r="E22" s="21">
        <f>SUM(E18:E21)</f>
        <v>100</v>
      </c>
      <c r="F22" s="24"/>
      <c r="G22" s="25"/>
      <c r="H22" s="33"/>
      <c r="I22" s="5"/>
      <c r="J22" s="6"/>
      <c r="K22" s="2"/>
    </row>
    <row r="23" spans="1:11" ht="15.75" x14ac:dyDescent="0.25">
      <c r="A23" s="39"/>
      <c r="B23" s="39"/>
      <c r="C23" s="39"/>
      <c r="D23" s="39"/>
      <c r="E23" s="25"/>
      <c r="F23" s="24"/>
      <c r="G23" s="25"/>
      <c r="H23" s="33"/>
      <c r="I23" s="5"/>
      <c r="J23" s="6"/>
      <c r="K23" s="2"/>
    </row>
    <row r="24" spans="1:11" ht="15.75" x14ac:dyDescent="0.25">
      <c r="A24" s="39"/>
      <c r="B24" s="39"/>
      <c r="C24" s="39"/>
      <c r="D24" s="39"/>
      <c r="E24" s="25"/>
      <c r="F24" s="24"/>
      <c r="G24" s="25"/>
      <c r="H24" s="33"/>
      <c r="I24" s="5"/>
      <c r="J24" s="6"/>
      <c r="K24" s="2"/>
    </row>
    <row r="25" spans="1:11" ht="15.75" x14ac:dyDescent="0.25">
      <c r="A25" s="39"/>
      <c r="B25" s="39"/>
      <c r="C25" s="39"/>
      <c r="D25" s="39"/>
      <c r="E25" s="25"/>
      <c r="F25" s="24"/>
      <c r="G25" s="25"/>
      <c r="H25" s="33"/>
      <c r="I25" s="5"/>
      <c r="J25" s="6"/>
      <c r="K25" s="2"/>
    </row>
    <row r="26" spans="1:11" ht="19.5" customHeight="1" x14ac:dyDescent="0.25">
      <c r="A26" s="13"/>
      <c r="B26" s="29" t="s">
        <v>34</v>
      </c>
      <c r="C26" s="10"/>
      <c r="D26" s="11"/>
      <c r="E26" s="31" t="s">
        <v>29</v>
      </c>
      <c r="F26" s="14"/>
      <c r="G26" s="15"/>
      <c r="H26" s="33"/>
      <c r="I26" s="5"/>
      <c r="J26" s="6"/>
      <c r="K26" s="2"/>
    </row>
    <row r="27" spans="1:11" ht="19.5" customHeight="1" x14ac:dyDescent="0.25">
      <c r="A27" s="13"/>
      <c r="B27" s="38" t="s">
        <v>27</v>
      </c>
      <c r="C27" s="38"/>
      <c r="D27" s="11"/>
      <c r="E27" s="31" t="s">
        <v>28</v>
      </c>
      <c r="F27" s="14"/>
      <c r="G27" s="15"/>
      <c r="H27" s="33"/>
      <c r="I27" s="5"/>
      <c r="J27" s="6"/>
      <c r="K27" s="2"/>
    </row>
    <row r="28" spans="1:11" ht="19.5" customHeight="1" x14ac:dyDescent="0.25">
      <c r="A28" s="13"/>
      <c r="B28" s="29" t="s">
        <v>30</v>
      </c>
      <c r="C28" s="29"/>
      <c r="D28" s="30"/>
      <c r="E28" s="31" t="s">
        <v>33</v>
      </c>
      <c r="F28" s="14"/>
      <c r="G28" s="15"/>
      <c r="H28" s="33"/>
      <c r="I28" s="5"/>
      <c r="J28" s="6"/>
      <c r="K28" s="2"/>
    </row>
    <row r="29" spans="1:11" ht="16.5" customHeight="1" x14ac:dyDescent="0.25">
      <c r="A29" s="13"/>
      <c r="B29" s="12"/>
      <c r="C29" s="12"/>
      <c r="D29" s="6"/>
      <c r="E29" s="31" t="s">
        <v>31</v>
      </c>
      <c r="F29" s="14"/>
      <c r="G29" s="15"/>
      <c r="H29" s="33"/>
      <c r="I29" s="5"/>
      <c r="J29" s="6"/>
      <c r="K29" s="2"/>
    </row>
    <row r="30" spans="1:11" ht="15.75" x14ac:dyDescent="0.25">
      <c r="A30" s="13"/>
      <c r="B30" s="12"/>
      <c r="C30" s="12"/>
      <c r="D30" s="6"/>
      <c r="E30" s="31" t="s">
        <v>32</v>
      </c>
      <c r="F30" s="14"/>
      <c r="G30" s="15"/>
      <c r="H30" s="33"/>
      <c r="I30" s="5"/>
      <c r="J30" s="6"/>
      <c r="K30" s="2"/>
    </row>
    <row r="31" spans="1:11" ht="26.25" customHeight="1" x14ac:dyDescent="0.25">
      <c r="A31" s="6"/>
      <c r="B31" s="29"/>
      <c r="C31" s="29"/>
      <c r="D31" s="30"/>
      <c r="E31" s="31"/>
      <c r="F31" s="6"/>
      <c r="G31" s="6"/>
      <c r="H31" s="6"/>
      <c r="I31" s="6"/>
      <c r="J31" s="6"/>
      <c r="K31" s="2"/>
    </row>
    <row r="32" spans="1:11" ht="19.5" customHeight="1" x14ac:dyDescent="0.25">
      <c r="A32" s="6"/>
      <c r="B32" s="29"/>
      <c r="C32" s="29"/>
      <c r="D32" s="30"/>
      <c r="E32" s="31"/>
      <c r="F32" s="6"/>
      <c r="G32" s="6"/>
      <c r="H32" s="6"/>
      <c r="I32" s="6"/>
      <c r="J32" s="6"/>
      <c r="K32" s="2"/>
    </row>
    <row r="33" spans="1:11" ht="15.75" x14ac:dyDescent="0.25">
      <c r="A33" s="6" t="s">
        <v>24</v>
      </c>
      <c r="B33" s="6"/>
      <c r="C33" s="6"/>
      <c r="D33" s="6"/>
      <c r="E33" s="6"/>
      <c r="F33" s="7"/>
      <c r="G33" s="6"/>
      <c r="H33" s="6"/>
      <c r="I33" s="6"/>
      <c r="J33" s="6"/>
      <c r="K33" s="2"/>
    </row>
    <row r="34" spans="1:11" ht="15.75" x14ac:dyDescent="0.25">
      <c r="A34" s="16" t="s">
        <v>0</v>
      </c>
      <c r="B34" s="16"/>
      <c r="C34" s="16"/>
      <c r="D34" s="16"/>
      <c r="E34" s="16"/>
      <c r="F34" s="6"/>
      <c r="G34" s="6"/>
      <c r="H34" s="6"/>
      <c r="I34" s="6"/>
      <c r="J34" s="6"/>
      <c r="K34" s="2"/>
    </row>
    <row r="35" spans="1:11" ht="84" x14ac:dyDescent="0.25">
      <c r="A35" s="36" t="s">
        <v>2</v>
      </c>
      <c r="B35" s="37"/>
      <c r="C35" s="26" t="s">
        <v>14</v>
      </c>
      <c r="D35" s="26" t="s">
        <v>15</v>
      </c>
      <c r="E35" s="26" t="s">
        <v>1</v>
      </c>
      <c r="F35" s="26" t="s">
        <v>7</v>
      </c>
      <c r="G35" s="27" t="s">
        <v>21</v>
      </c>
      <c r="H35" s="6"/>
      <c r="I35" s="6"/>
      <c r="J35" s="6"/>
      <c r="K35" s="2"/>
    </row>
    <row r="36" spans="1:11" ht="60" customHeight="1" x14ac:dyDescent="0.25">
      <c r="A36" s="28" t="s">
        <v>3</v>
      </c>
      <c r="B36" s="9" t="s">
        <v>11</v>
      </c>
      <c r="C36" s="18">
        <v>30.95</v>
      </c>
      <c r="D36" s="8">
        <v>34.49</v>
      </c>
      <c r="E36" s="26" t="s">
        <v>22</v>
      </c>
      <c r="F36" s="19">
        <f>25*(C36/C36)</f>
        <v>25</v>
      </c>
      <c r="G36" s="19">
        <f>25*(C36/D36)</f>
        <v>22.434038851841112</v>
      </c>
      <c r="H36" s="6"/>
      <c r="I36" s="6"/>
      <c r="J36" s="6"/>
      <c r="K36" s="2"/>
    </row>
    <row r="37" spans="1:11" ht="66" customHeight="1" x14ac:dyDescent="0.25">
      <c r="A37" s="28" t="s">
        <v>4</v>
      </c>
      <c r="B37" s="9" t="s">
        <v>13</v>
      </c>
      <c r="C37" s="18">
        <v>30.95</v>
      </c>
      <c r="D37" s="8">
        <v>34.49</v>
      </c>
      <c r="E37" s="26" t="s">
        <v>23</v>
      </c>
      <c r="F37" s="19">
        <f>50*(C37/C37)</f>
        <v>50</v>
      </c>
      <c r="G37" s="19">
        <f>50*(C37/D37)</f>
        <v>44.868077703682225</v>
      </c>
      <c r="H37" s="6"/>
      <c r="I37" s="6"/>
      <c r="J37" s="5"/>
      <c r="K37" s="2"/>
    </row>
    <row r="38" spans="1:11" ht="63.75" customHeight="1" x14ac:dyDescent="0.25">
      <c r="A38" s="28" t="s">
        <v>5</v>
      </c>
      <c r="B38" s="9" t="s">
        <v>16</v>
      </c>
      <c r="C38" s="18">
        <v>30</v>
      </c>
      <c r="D38" s="8">
        <v>48.17</v>
      </c>
      <c r="E38" s="26" t="s">
        <v>19</v>
      </c>
      <c r="F38" s="19">
        <f>5*(C38/C38)</f>
        <v>5</v>
      </c>
      <c r="G38" s="19">
        <f>5*(C38/D38)</f>
        <v>3.1139713514635665</v>
      </c>
      <c r="H38" s="6"/>
      <c r="I38" s="6"/>
      <c r="J38" s="6"/>
      <c r="K38" s="2"/>
    </row>
    <row r="39" spans="1:11" ht="63" customHeight="1" x14ac:dyDescent="0.25">
      <c r="A39" s="28" t="s">
        <v>6</v>
      </c>
      <c r="B39" s="9" t="s">
        <v>12</v>
      </c>
      <c r="C39" s="18">
        <v>18.5</v>
      </c>
      <c r="D39" s="8">
        <v>21.85</v>
      </c>
      <c r="E39" s="26" t="s">
        <v>20</v>
      </c>
      <c r="F39" s="22">
        <f>20*(C39/C39)</f>
        <v>20</v>
      </c>
      <c r="G39" s="22">
        <f>20*(C39/D39)</f>
        <v>16.933638443935926</v>
      </c>
      <c r="H39" s="17"/>
      <c r="I39" s="6"/>
      <c r="J39" s="6"/>
      <c r="K39" s="2"/>
    </row>
    <row r="40" spans="1:11" ht="15.75" x14ac:dyDescent="0.25">
      <c r="A40" s="34" t="s">
        <v>10</v>
      </c>
      <c r="B40" s="34"/>
      <c r="C40" s="34"/>
      <c r="D40" s="34"/>
      <c r="E40" s="35"/>
      <c r="F40" s="21">
        <f>SUM(F36:F39)</f>
        <v>100</v>
      </c>
      <c r="G40" s="20">
        <f>SUM(G36:G39)</f>
        <v>87.349726350922822</v>
      </c>
      <c r="H40" s="17"/>
      <c r="I40" s="6"/>
      <c r="J40" s="6"/>
      <c r="K40" s="2"/>
    </row>
    <row r="41" spans="1:11" ht="15.75" x14ac:dyDescent="0.25">
      <c r="A41" s="23"/>
      <c r="B41" s="23"/>
      <c r="C41" s="23"/>
      <c r="D41" s="23"/>
      <c r="E41" s="23"/>
      <c r="F41" s="25"/>
      <c r="G41" s="24"/>
      <c r="H41" s="17"/>
      <c r="I41" s="6"/>
      <c r="J41" s="6"/>
      <c r="K41" s="2"/>
    </row>
    <row r="42" spans="1:11" ht="19.5" customHeight="1" x14ac:dyDescent="0.25">
      <c r="A42" s="10"/>
      <c r="B42" s="29" t="s">
        <v>34</v>
      </c>
      <c r="C42" s="10"/>
      <c r="D42" s="11"/>
      <c r="E42" s="31" t="s">
        <v>29</v>
      </c>
      <c r="F42" s="6"/>
      <c r="G42" s="6"/>
      <c r="H42" s="6"/>
      <c r="I42" s="6"/>
      <c r="J42" s="6"/>
      <c r="K42" s="2"/>
    </row>
    <row r="43" spans="1:11" ht="19.5" customHeight="1" x14ac:dyDescent="0.25">
      <c r="A43" s="10"/>
      <c r="B43" s="38" t="s">
        <v>27</v>
      </c>
      <c r="C43" s="38"/>
      <c r="D43" s="11"/>
      <c r="E43" s="31" t="s">
        <v>28</v>
      </c>
      <c r="F43" s="6"/>
      <c r="G43" s="6"/>
      <c r="H43" s="6"/>
      <c r="I43" s="6"/>
      <c r="J43" s="6"/>
      <c r="K43" s="2"/>
    </row>
    <row r="44" spans="1:11" ht="15" customHeight="1" x14ac:dyDescent="0.25">
      <c r="A44" s="6"/>
      <c r="B44" s="29" t="s">
        <v>30</v>
      </c>
      <c r="C44" s="29"/>
      <c r="D44" s="30"/>
      <c r="E44" s="31" t="s">
        <v>33</v>
      </c>
      <c r="F44" s="6"/>
      <c r="G44" s="6"/>
      <c r="H44" s="6"/>
      <c r="I44" s="7"/>
      <c r="J44" s="6"/>
      <c r="K44" s="2"/>
    </row>
    <row r="45" spans="1:11" ht="19.5" customHeight="1" x14ac:dyDescent="0.25">
      <c r="A45" s="12"/>
      <c r="B45" s="12"/>
      <c r="C45" s="12"/>
      <c r="D45" s="6"/>
      <c r="E45" s="31" t="s">
        <v>31</v>
      </c>
      <c r="F45" s="7"/>
      <c r="G45" s="6"/>
      <c r="H45" s="6"/>
      <c r="I45" s="6"/>
      <c r="J45" s="6"/>
      <c r="K45" s="2"/>
    </row>
    <row r="46" spans="1:11" ht="19.5" customHeight="1" x14ac:dyDescent="0.25">
      <c r="A46" s="6"/>
      <c r="B46" s="12"/>
      <c r="C46" s="12"/>
      <c r="D46" s="6"/>
      <c r="E46" s="31" t="s">
        <v>32</v>
      </c>
      <c r="F46" s="7"/>
      <c r="G46" s="6"/>
      <c r="H46" s="6"/>
      <c r="I46" s="6"/>
      <c r="J46" s="6"/>
      <c r="K46" s="2"/>
    </row>
    <row r="47" spans="1:11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mergeCells count="8">
    <mergeCell ref="B43:C43"/>
    <mergeCell ref="B27:C27"/>
    <mergeCell ref="A8:E8"/>
    <mergeCell ref="A40:E40"/>
    <mergeCell ref="A3:B3"/>
    <mergeCell ref="A17:B17"/>
    <mergeCell ref="A35:B35"/>
    <mergeCell ref="B11:C11"/>
  </mergeCells>
  <pageMargins left="0.70866141732283472" right="0.70866141732283472" top="0.74803149606299213" bottom="0.39370078740157483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</dc:creator>
  <cp:lastModifiedBy>User</cp:lastModifiedBy>
  <cp:lastPrinted>2019-06-12T13:11:38Z</cp:lastPrinted>
  <dcterms:created xsi:type="dcterms:W3CDTF">2013-05-08T13:18:28Z</dcterms:created>
  <dcterms:modified xsi:type="dcterms:W3CDTF">2019-06-12T13:11:43Z</dcterms:modified>
</cp:coreProperties>
</file>